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E165" i="1" l="1"/>
  <c r="F165" i="1" s="1"/>
  <c r="E162" i="1"/>
  <c r="E160" i="1" s="1"/>
  <c r="E159" i="1"/>
  <c r="F159" i="1" s="1"/>
  <c r="E151" i="1"/>
  <c r="F151" i="1" s="1"/>
  <c r="E150" i="1"/>
  <c r="F150" i="1" s="1"/>
  <c r="E148" i="1"/>
  <c r="F148" i="1" s="1"/>
  <c r="E147" i="1"/>
  <c r="E144" i="1" s="1"/>
  <c r="E146" i="1"/>
  <c r="F146" i="1" s="1"/>
  <c r="E143" i="1"/>
  <c r="F143" i="1" s="1"/>
  <c r="E142" i="1"/>
  <c r="E139" i="1" s="1"/>
  <c r="E141" i="1"/>
  <c r="F141" i="1" s="1"/>
  <c r="E129" i="1"/>
  <c r="F129" i="1" s="1"/>
  <c r="E126" i="1"/>
  <c r="F126" i="1" s="1"/>
  <c r="E125" i="1"/>
  <c r="E123" i="1" s="1"/>
  <c r="F123" i="1" s="1"/>
  <c r="F99" i="1"/>
  <c r="F88" i="1"/>
  <c r="F85" i="1" s="1"/>
  <c r="F61" i="1"/>
  <c r="F58" i="1" s="1"/>
  <c r="E137" i="1" l="1"/>
  <c r="F125" i="1"/>
  <c r="F142" i="1"/>
  <c r="F139" i="1" s="1"/>
  <c r="F147" i="1"/>
  <c r="F144" i="1" s="1"/>
  <c r="F162" i="1"/>
  <c r="F160" i="1" s="1"/>
  <c r="F137" i="1" l="1"/>
</calcChain>
</file>

<file path=xl/sharedStrings.xml><?xml version="1.0" encoding="utf-8"?>
<sst xmlns="http://schemas.openxmlformats.org/spreadsheetml/2006/main" count="140" uniqueCount="113">
  <si>
    <t>1.2. Общая балансовая стоимость движимого муниципального имущества, всего</t>
  </si>
  <si>
    <t xml:space="preserve">       в том числе: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</si>
  <si>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</si>
  <si>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</si>
  <si>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</si>
  <si>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из них:</t>
  </si>
  <si>
    <t>2.1. Дебиторская задолженность по доходам, полученным за счет средств бюджета города</t>
  </si>
  <si>
    <t>2.2. Дебиторская задолженность по выданным авансам, полученным за счет средств бюджета города,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</si>
  <si>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</si>
  <si>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</si>
  <si>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</si>
  <si>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</si>
  <si>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</si>
  <si>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</si>
  <si>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</si>
  <si>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</si>
  <si>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</si>
  <si>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</si>
  <si>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</si>
  <si>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</si>
  <si>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</si>
  <si>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</si>
  <si>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</si>
  <si>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</si>
  <si>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</si>
  <si>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</si>
  <si>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</si>
  <si>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</si>
  <si>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</si>
  <si>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</si>
  <si>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</si>
  <si>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 бюджета города,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</si>
  <si>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</si>
  <si>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</si>
  <si>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</si>
  <si>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</si>
  <si>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</si>
  <si>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</si>
  <si>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</si>
  <si>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</si>
  <si>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</si>
  <si>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</si>
  <si>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</si>
  <si>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</si>
  <si>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</si>
  <si>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</si>
  <si>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</si>
  <si>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</si>
  <si>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</si>
  <si>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</si>
  <si>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</si>
  <si>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</si>
  <si>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</si>
  <si>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</si>
  <si>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</si>
  <si>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</si>
  <si>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</si>
  <si>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</si>
  <si>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</si>
  <si>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</si>
  <si>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Наименование показателя</t>
  </si>
  <si>
    <t>Планируемый остаток средств на начало планируемого года</t>
  </si>
  <si>
    <t>Поступления, всего:</t>
  </si>
  <si>
    <t>в том числе:</t>
  </si>
  <si>
    <t>Субсидии на выполнении муниципального задания</t>
  </si>
  <si>
    <t>Бюджетные инвестиции</t>
  </si>
  <si>
    <t>Поступления от оказания муниципальным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</si>
  <si>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Предоставление горячего питания</t>
  </si>
  <si>
    <t>Услуга № 2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</si>
  <si>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</si>
  <si>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</si>
  <si>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</si>
  <si>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</si>
  <si>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</si>
  <si>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</si>
  <si>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</si>
  <si>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</si>
  <si>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</si>
  <si>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</si>
  <si>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</si>
  <si>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</si>
  <si>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</si>
  <si>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</si>
  <si>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</si>
  <si>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</si>
  <si>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</si>
  <si>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</si>
  <si>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</si>
  <si>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</si>
  <si>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</si>
  <si>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</si>
  <si>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</si>
  <si>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</si>
  <si>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</si>
  <si>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</si>
  <si>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</si>
  <si>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</si>
  <si>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</si>
  <si>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</si>
  <si>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</si>
  <si>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Зам.руководителя по экономике-начальник ПЭО</t>
  </si>
  <si>
    <t>Зам.главного бухгалтера</t>
  </si>
  <si>
    <t>Исполнитель</t>
  </si>
  <si>
    <t>Код по бюджетной классификации операции сектора государственного управления</t>
  </si>
  <si>
    <t>Х</t>
  </si>
  <si>
    <t>Всего</t>
  </si>
  <si>
    <t>в том числе</t>
  </si>
  <si>
    <t>операции по лицевым счетам, открытым в органах Федерального казначейства</t>
  </si>
  <si>
    <t>Пивоварова И.В.</t>
  </si>
  <si>
    <t>Бакланова Е.В.</t>
  </si>
  <si>
    <t>Григолюк А.А.</t>
  </si>
  <si>
    <t>операции по счетам, открытым в кредитных организациях в иностранной валюте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</si>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</sst>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" fontId="2" fillId="0" borderId="1" xfId="1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4" fontId="2" fillId="0" borderId="5" xfId="1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 shrinkToFi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" fontId="3" fillId="4" borderId="1" xfId="1" applyNumberFormat="1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4" fontId="2" fillId="4" borderId="1" xfId="1" applyNumberFormat="1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center"/>
    </xf>
    <xf numFmtId="4" fontId="2" fillId="4" borderId="5" xfId="1" applyNumberFormat="1" applyFont="1" applyFill="1" applyBorder="1" applyAlignment="1">
      <alignment vertical="top" wrapText="1"/>
    </xf>
    <xf numFmtId="4" fontId="2" fillId="4" borderId="5" xfId="0" applyNumberFormat="1" applyFont="1" applyFill="1" applyBorder="1" applyAlignment="1">
      <alignment vertical="top" wrapText="1"/>
    </xf>
    <xf numFmtId="0" fontId="2" fillId="4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wrapText="1"/>
    </xf>
    <xf numFmtId="0" fontId="5" fillId="0" borderId="6" xfId="0" applyFont="1" applyBorder="1" applyAlignment="1">
      <alignment vertical="top" wrapText="1"/>
    </xf>
    <xf numFmtId="0" fontId="2" fillId="0" borderId="0" xfId="0" applyFont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213342</xdr:colOff>
      <xdr:row>52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09467" cy="10058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4;&#1064;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"/>
      <sheetName val="Лист1"/>
      <sheetName val="полное обр."/>
      <sheetName val="ср.обр."/>
      <sheetName val="нач.обр."/>
      <sheetName val="инв."/>
      <sheetName val="питание беспл."/>
      <sheetName val="подвоз"/>
      <sheetName val="жку гор."/>
      <sheetName val="жку село"/>
      <sheetName val="модерн."/>
      <sheetName val="ДОЛ"/>
      <sheetName val="БД"/>
      <sheetName val="кл.рук"/>
    </sheetNames>
    <sheetDataSet>
      <sheetData sheetId="0"/>
      <sheetData sheetId="1"/>
      <sheetData sheetId="2">
        <row r="8">
          <cell r="E8">
            <v>1485046.28</v>
          </cell>
        </row>
        <row r="9">
          <cell r="E9">
            <v>0</v>
          </cell>
        </row>
        <row r="25">
          <cell r="E25">
            <v>914430.98</v>
          </cell>
        </row>
        <row r="26">
          <cell r="E26">
            <v>14400</v>
          </cell>
        </row>
        <row r="27">
          <cell r="E27">
            <v>272176.3</v>
          </cell>
        </row>
        <row r="30">
          <cell r="E30">
            <v>2100</v>
          </cell>
        </row>
        <row r="31">
          <cell r="E31">
            <v>0</v>
          </cell>
        </row>
        <row r="32">
          <cell r="E32">
            <v>157000</v>
          </cell>
        </row>
        <row r="34">
          <cell r="E34">
            <v>23100</v>
          </cell>
        </row>
        <row r="35">
          <cell r="E35">
            <v>23700</v>
          </cell>
        </row>
        <row r="43">
          <cell r="E43">
            <v>3602</v>
          </cell>
        </row>
        <row r="46">
          <cell r="E46">
            <v>64835</v>
          </cell>
        </row>
        <row r="49">
          <cell r="E49">
            <v>9702</v>
          </cell>
        </row>
      </sheetData>
      <sheetData sheetId="3">
        <row r="8">
          <cell r="E8">
            <v>8618253.4399999995</v>
          </cell>
        </row>
        <row r="9">
          <cell r="E9">
            <v>0</v>
          </cell>
        </row>
        <row r="25">
          <cell r="E25">
            <v>5320627.68</v>
          </cell>
        </row>
        <row r="26">
          <cell r="E26">
            <v>83900</v>
          </cell>
        </row>
        <row r="27">
          <cell r="E27">
            <v>1606914.76</v>
          </cell>
        </row>
        <row r="30">
          <cell r="E30">
            <v>12400</v>
          </cell>
        </row>
        <row r="31">
          <cell r="E31">
            <v>0</v>
          </cell>
        </row>
        <row r="32">
          <cell r="E32">
            <v>913400</v>
          </cell>
        </row>
        <row r="34">
          <cell r="E34">
            <v>134400</v>
          </cell>
        </row>
        <row r="35">
          <cell r="E35">
            <v>115200</v>
          </cell>
        </row>
        <row r="43">
          <cell r="E43">
            <v>19811</v>
          </cell>
        </row>
        <row r="46">
          <cell r="E46">
            <v>356589</v>
          </cell>
        </row>
        <row r="49">
          <cell r="E49">
            <v>55011</v>
          </cell>
        </row>
      </sheetData>
      <sheetData sheetId="4">
        <row r="8">
          <cell r="E8">
            <v>8417839.2699999996</v>
          </cell>
        </row>
        <row r="9">
          <cell r="E9">
            <v>0</v>
          </cell>
        </row>
        <row r="25">
          <cell r="E25">
            <v>5045954.2699999996</v>
          </cell>
        </row>
        <row r="26">
          <cell r="E26">
            <v>91700</v>
          </cell>
        </row>
        <row r="27">
          <cell r="E27">
            <v>1523855</v>
          </cell>
        </row>
        <row r="30">
          <cell r="E30">
            <v>13600</v>
          </cell>
        </row>
        <row r="31">
          <cell r="E31">
            <v>0</v>
          </cell>
        </row>
        <row r="32">
          <cell r="E32">
            <v>999000</v>
          </cell>
        </row>
        <row r="34">
          <cell r="E34">
            <v>147000</v>
          </cell>
        </row>
        <row r="35">
          <cell r="E35">
            <v>126000</v>
          </cell>
        </row>
        <row r="43">
          <cell r="E43">
            <v>21611</v>
          </cell>
        </row>
        <row r="46">
          <cell r="E46">
            <v>389009</v>
          </cell>
        </row>
        <row r="49">
          <cell r="E49">
            <v>60110</v>
          </cell>
        </row>
      </sheetData>
      <sheetData sheetId="5">
        <row r="8">
          <cell r="E8">
            <v>0</v>
          </cell>
        </row>
        <row r="9">
          <cell r="E9">
            <v>4500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4">
          <cell r="E34">
            <v>0</v>
          </cell>
        </row>
        <row r="35">
          <cell r="E35">
            <v>4500</v>
          </cell>
        </row>
        <row r="43">
          <cell r="E43">
            <v>0</v>
          </cell>
        </row>
        <row r="46">
          <cell r="E46">
            <v>0</v>
          </cell>
        </row>
        <row r="49">
          <cell r="E49">
            <v>0</v>
          </cell>
        </row>
      </sheetData>
      <sheetData sheetId="6">
        <row r="8">
          <cell r="E8">
            <v>1605785</v>
          </cell>
        </row>
        <row r="25">
          <cell r="E25">
            <v>606100</v>
          </cell>
        </row>
        <row r="26">
          <cell r="E26">
            <v>0</v>
          </cell>
        </row>
        <row r="27">
          <cell r="E27">
            <v>183000</v>
          </cell>
        </row>
        <row r="30">
          <cell r="E30">
            <v>0</v>
          </cell>
        </row>
        <row r="31">
          <cell r="E31">
            <v>139300</v>
          </cell>
        </row>
        <row r="32">
          <cell r="E32">
            <v>0</v>
          </cell>
        </row>
        <row r="34">
          <cell r="E34">
            <v>0</v>
          </cell>
        </row>
        <row r="35">
          <cell r="E35">
            <v>581652</v>
          </cell>
        </row>
        <row r="43">
          <cell r="E43">
            <v>0</v>
          </cell>
        </row>
        <row r="49">
          <cell r="E49">
            <v>95733</v>
          </cell>
        </row>
      </sheetData>
      <sheetData sheetId="7">
        <row r="8">
          <cell r="E8">
            <v>2853700</v>
          </cell>
        </row>
        <row r="9">
          <cell r="E9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0">
          <cell r="E30">
            <v>0</v>
          </cell>
        </row>
        <row r="31">
          <cell r="E31">
            <v>2853700</v>
          </cell>
        </row>
        <row r="32">
          <cell r="E32">
            <v>0</v>
          </cell>
        </row>
        <row r="34">
          <cell r="E34">
            <v>0</v>
          </cell>
        </row>
        <row r="35">
          <cell r="E35">
            <v>0</v>
          </cell>
        </row>
        <row r="43">
          <cell r="E43">
            <v>0</v>
          </cell>
        </row>
        <row r="46">
          <cell r="E46">
            <v>0</v>
          </cell>
        </row>
        <row r="49">
          <cell r="E49">
            <v>0</v>
          </cell>
        </row>
      </sheetData>
      <sheetData sheetId="8">
        <row r="8">
          <cell r="E8">
            <v>5000</v>
          </cell>
        </row>
        <row r="9">
          <cell r="E9">
            <v>0</v>
          </cell>
        </row>
        <row r="25">
          <cell r="E25">
            <v>0</v>
          </cell>
        </row>
        <row r="26">
          <cell r="E26">
            <v>5000</v>
          </cell>
        </row>
        <row r="27">
          <cell r="E27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4">
          <cell r="E34">
            <v>0</v>
          </cell>
        </row>
        <row r="35">
          <cell r="E35">
            <v>0</v>
          </cell>
        </row>
        <row r="43">
          <cell r="E43">
            <v>0</v>
          </cell>
        </row>
        <row r="46">
          <cell r="E46">
            <v>0</v>
          </cell>
        </row>
        <row r="49">
          <cell r="E49">
            <v>0</v>
          </cell>
        </row>
      </sheetData>
      <sheetData sheetId="9">
        <row r="9">
          <cell r="E9">
            <v>1100000</v>
          </cell>
        </row>
        <row r="25">
          <cell r="E25">
            <v>0</v>
          </cell>
        </row>
        <row r="26">
          <cell r="E26">
            <v>1100000</v>
          </cell>
        </row>
        <row r="27">
          <cell r="E27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4">
          <cell r="E34">
            <v>0</v>
          </cell>
        </row>
        <row r="35">
          <cell r="E35">
            <v>0</v>
          </cell>
        </row>
        <row r="43">
          <cell r="E43">
            <v>0</v>
          </cell>
        </row>
        <row r="46">
          <cell r="E46">
            <v>0</v>
          </cell>
        </row>
        <row r="49">
          <cell r="E49">
            <v>0</v>
          </cell>
        </row>
      </sheetData>
      <sheetData sheetId="10">
        <row r="8">
          <cell r="E8">
            <v>0</v>
          </cell>
        </row>
        <row r="9">
          <cell r="E9">
            <v>1943300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4">
          <cell r="E34">
            <v>0</v>
          </cell>
        </row>
        <row r="35">
          <cell r="E35">
            <v>0</v>
          </cell>
        </row>
        <row r="43">
          <cell r="E43">
            <v>0</v>
          </cell>
        </row>
        <row r="46">
          <cell r="E46">
            <v>1943300</v>
          </cell>
        </row>
        <row r="49">
          <cell r="E49">
            <v>0</v>
          </cell>
        </row>
      </sheetData>
      <sheetData sheetId="11">
        <row r="8">
          <cell r="E8">
            <v>0</v>
          </cell>
        </row>
        <row r="9">
          <cell r="E9">
            <v>203953.8</v>
          </cell>
        </row>
        <row r="13">
          <cell r="F13">
            <v>1029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0">
          <cell r="E30">
            <v>0</v>
          </cell>
        </row>
        <row r="31">
          <cell r="E31">
            <v>38750</v>
          </cell>
        </row>
        <row r="32">
          <cell r="E32">
            <v>0</v>
          </cell>
        </row>
        <row r="34">
          <cell r="E34">
            <v>0</v>
          </cell>
        </row>
        <row r="35">
          <cell r="E35">
            <v>143232.79999999999</v>
          </cell>
        </row>
        <row r="43">
          <cell r="E43">
            <v>2000</v>
          </cell>
        </row>
        <row r="46">
          <cell r="E46">
            <v>0</v>
          </cell>
        </row>
        <row r="49">
          <cell r="E49">
            <v>21000</v>
          </cell>
        </row>
      </sheetData>
      <sheetData sheetId="12">
        <row r="8">
          <cell r="E8">
            <v>0</v>
          </cell>
        </row>
        <row r="9">
          <cell r="E9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4">
          <cell r="E34">
            <v>0</v>
          </cell>
        </row>
        <row r="35">
          <cell r="E35">
            <v>0</v>
          </cell>
        </row>
        <row r="43">
          <cell r="E43">
            <v>0</v>
          </cell>
        </row>
        <row r="46">
          <cell r="E46">
            <v>0</v>
          </cell>
        </row>
        <row r="49">
          <cell r="E49">
            <v>0</v>
          </cell>
        </row>
      </sheetData>
      <sheetData sheetId="13"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4">
          <cell r="E34">
            <v>0</v>
          </cell>
        </row>
        <row r="35">
          <cell r="E35">
            <v>0</v>
          </cell>
        </row>
        <row r="43">
          <cell r="E43">
            <v>0</v>
          </cell>
        </row>
        <row r="46">
          <cell r="E46">
            <v>0</v>
          </cell>
        </row>
        <row r="49">
          <cell r="E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4:G176"/>
  <sheetViews>
    <sheetView tabSelected="1" topLeftCell="A151" workbookViewId="0">
      <selection activeCell="I49" sqref="I49"/>
    </sheetView>
  </sheetViews>
  <sheetFormatPr defaultRowHeight="15" x14ac:dyDescent="0.25"/>
  <cols>
    <col min="3" max="3" width="27.42578125" customWidth="1"/>
    <col min="4" max="4" width="16.140625" customWidth="1"/>
    <col min="5" max="5" width="16" customWidth="1"/>
    <col min="6" max="6" width="16.5703125" customWidth="1"/>
    <col min="7" max="7" width="12" customWidth="1"/>
  </cols>
  <sheetData>
    <row r="54" spans="1:7" ht="15" customHeight="1" x14ac:dyDescent="0.25">
      <c r="A54" s="1" t="s">
        <v>0</v>
      </c>
      <c r="B54" s="1"/>
      <c r="C54" s="1"/>
      <c r="D54" s="1"/>
      <c r="E54" s="1"/>
      <c r="F54" s="2">
        <v>9102830.5899999999</v>
      </c>
      <c r="G54" s="2"/>
    </row>
    <row r="55" spans="1:7" ht="15" customHeight="1" x14ac:dyDescent="0.25">
      <c r="A55" s="1" t="s">
        <v>1</v>
      </c>
      <c r="B55" s="1"/>
      <c r="C55" s="1"/>
      <c r="D55" s="1"/>
      <c r="E55" s="1"/>
      <c r="F55" s="2"/>
      <c r="G55" s="2"/>
    </row>
    <row r="56" spans="1:7" ht="15" customHeight="1" x14ac:dyDescent="0.25">
      <c r="A56" s="1" t="s">
        <v>2</v>
      </c>
      <c r="B56" s="1"/>
      <c r="C56" s="1"/>
      <c r="D56" s="1"/>
      <c r="E56" s="1"/>
      <c r="F56" s="2">
        <v>5089122.17</v>
      </c>
      <c r="G56" s="2"/>
    </row>
    <row r="57" spans="1:7" ht="15" customHeight="1" x14ac:dyDescent="0.25">
      <c r="A57" s="1" t="s">
        <v>3</v>
      </c>
      <c r="B57" s="1"/>
      <c r="C57" s="1"/>
      <c r="D57" s="1"/>
      <c r="E57" s="1"/>
      <c r="F57" s="2">
        <v>3263093.4</v>
      </c>
      <c r="G57" s="2"/>
    </row>
    <row r="58" spans="1:7" ht="15" customHeight="1" x14ac:dyDescent="0.25">
      <c r="A58" s="3" t="s">
        <v>4</v>
      </c>
      <c r="B58" s="3"/>
      <c r="C58" s="3"/>
      <c r="D58" s="3"/>
      <c r="E58" s="3"/>
      <c r="F58" s="4">
        <f>F60+F61</f>
        <v>277289.49</v>
      </c>
      <c r="G58" s="4"/>
    </row>
    <row r="59" spans="1:7" x14ac:dyDescent="0.25">
      <c r="A59" s="1" t="s">
        <v>5</v>
      </c>
      <c r="B59" s="1"/>
      <c r="C59" s="1"/>
      <c r="D59" s="1"/>
      <c r="E59" s="1"/>
      <c r="F59" s="5"/>
      <c r="G59" s="5"/>
    </row>
    <row r="60" spans="1:7" ht="15" customHeight="1" x14ac:dyDescent="0.25">
      <c r="A60" s="1" t="s">
        <v>6</v>
      </c>
      <c r="B60" s="1"/>
      <c r="C60" s="1"/>
      <c r="D60" s="1"/>
      <c r="E60" s="1"/>
      <c r="F60" s="5"/>
      <c r="G60" s="5"/>
    </row>
    <row r="61" spans="1:7" ht="15" customHeight="1" x14ac:dyDescent="0.25">
      <c r="A61" s="1" t="s">
        <v>7</v>
      </c>
      <c r="B61" s="1"/>
      <c r="C61" s="1"/>
      <c r="D61" s="1"/>
      <c r="E61" s="1"/>
      <c r="F61" s="5">
        <f>F65</f>
        <v>277289.49</v>
      </c>
      <c r="G61" s="5"/>
    </row>
    <row r="62" spans="1:7" ht="15" customHeight="1" x14ac:dyDescent="0.25">
      <c r="A62" s="1" t="s">
        <v>1</v>
      </c>
      <c r="B62" s="1"/>
      <c r="C62" s="1"/>
      <c r="D62" s="1"/>
      <c r="E62" s="1"/>
      <c r="F62" s="5"/>
      <c r="G62" s="5"/>
    </row>
    <row r="63" spans="1:7" ht="15" customHeight="1" x14ac:dyDescent="0.25">
      <c r="A63" s="1" t="s">
        <v>8</v>
      </c>
      <c r="B63" s="1"/>
      <c r="C63" s="1"/>
      <c r="D63" s="1"/>
      <c r="E63" s="1"/>
      <c r="F63" s="5"/>
      <c r="G63" s="5"/>
    </row>
    <row r="64" spans="1:7" ht="15" customHeight="1" x14ac:dyDescent="0.25">
      <c r="A64" s="1" t="s">
        <v>9</v>
      </c>
      <c r="B64" s="1"/>
      <c r="C64" s="1"/>
      <c r="D64" s="1"/>
      <c r="E64" s="1"/>
      <c r="F64" s="5"/>
      <c r="G64" s="5"/>
    </row>
    <row r="65" spans="1:7" ht="15" customHeight="1" x14ac:dyDescent="0.25">
      <c r="A65" s="1" t="s">
        <v>10</v>
      </c>
      <c r="B65" s="1"/>
      <c r="C65" s="1"/>
      <c r="D65" s="1"/>
      <c r="E65" s="1"/>
      <c r="F65" s="5">
        <v>277289.49</v>
      </c>
      <c r="G65" s="5"/>
    </row>
    <row r="66" spans="1:7" ht="15" customHeight="1" x14ac:dyDescent="0.25">
      <c r="A66" s="1" t="s">
        <v>11</v>
      </c>
      <c r="B66" s="1"/>
      <c r="C66" s="1"/>
      <c r="D66" s="1"/>
      <c r="E66" s="1"/>
      <c r="F66" s="5"/>
      <c r="G66" s="5"/>
    </row>
    <row r="67" spans="1:7" ht="15" customHeight="1" x14ac:dyDescent="0.25">
      <c r="A67" s="1" t="s">
        <v>12</v>
      </c>
      <c r="B67" s="1"/>
      <c r="C67" s="1"/>
      <c r="D67" s="1"/>
      <c r="E67" s="1"/>
      <c r="F67" s="5">
        <v>584.69000000000005</v>
      </c>
      <c r="G67" s="5"/>
    </row>
    <row r="68" spans="1:7" ht="15" customHeight="1" x14ac:dyDescent="0.25">
      <c r="A68" s="1" t="s">
        <v>13</v>
      </c>
      <c r="B68" s="1"/>
      <c r="C68" s="1"/>
      <c r="D68" s="1"/>
      <c r="E68" s="1"/>
      <c r="F68" s="5"/>
      <c r="G68" s="5"/>
    </row>
    <row r="69" spans="1:7" ht="15" customHeight="1" x14ac:dyDescent="0.25">
      <c r="A69" s="1" t="s">
        <v>14</v>
      </c>
      <c r="B69" s="1"/>
      <c r="C69" s="1"/>
      <c r="D69" s="1"/>
      <c r="E69" s="1"/>
      <c r="F69" s="5"/>
      <c r="G69" s="5"/>
    </row>
    <row r="70" spans="1:7" ht="15" customHeight="1" x14ac:dyDescent="0.25">
      <c r="A70" s="1" t="s">
        <v>15</v>
      </c>
      <c r="B70" s="1"/>
      <c r="C70" s="1"/>
      <c r="D70" s="1"/>
      <c r="E70" s="1"/>
      <c r="F70" s="5"/>
      <c r="G70" s="5"/>
    </row>
    <row r="71" spans="1:7" ht="15" customHeight="1" x14ac:dyDescent="0.25">
      <c r="A71" s="1" t="s">
        <v>16</v>
      </c>
      <c r="B71" s="1"/>
      <c r="C71" s="1"/>
      <c r="D71" s="1"/>
      <c r="E71" s="1"/>
      <c r="F71" s="5">
        <v>224</v>
      </c>
      <c r="G71" s="5"/>
    </row>
    <row r="72" spans="1:7" ht="15" customHeight="1" x14ac:dyDescent="0.25">
      <c r="A72" s="1" t="s">
        <v>17</v>
      </c>
      <c r="B72" s="1"/>
      <c r="C72" s="1"/>
      <c r="D72" s="1"/>
      <c r="E72" s="1"/>
      <c r="F72" s="5"/>
      <c r="G72" s="5"/>
    </row>
    <row r="73" spans="1:7" ht="15" customHeight="1" x14ac:dyDescent="0.25">
      <c r="A73" s="6" t="s">
        <v>18</v>
      </c>
      <c r="B73" s="7"/>
      <c r="C73" s="7"/>
      <c r="D73" s="7"/>
      <c r="E73" s="8"/>
      <c r="F73" s="5"/>
      <c r="G73" s="5"/>
    </row>
    <row r="74" spans="1:7" ht="15" customHeight="1" x14ac:dyDescent="0.25">
      <c r="A74" s="1" t="s">
        <v>1</v>
      </c>
      <c r="B74" s="1"/>
      <c r="C74" s="1"/>
      <c r="D74" s="1"/>
      <c r="E74" s="1"/>
      <c r="F74" s="5"/>
      <c r="G74" s="5"/>
    </row>
    <row r="75" spans="1:7" ht="15" customHeight="1" x14ac:dyDescent="0.25">
      <c r="A75" s="1" t="s">
        <v>19</v>
      </c>
      <c r="B75" s="1"/>
      <c r="C75" s="1"/>
      <c r="D75" s="1"/>
      <c r="E75" s="1"/>
      <c r="F75" s="5"/>
      <c r="G75" s="5"/>
    </row>
    <row r="76" spans="1:7" ht="15" customHeight="1" x14ac:dyDescent="0.25">
      <c r="A76" s="9" t="s">
        <v>20</v>
      </c>
      <c r="B76" s="9"/>
      <c r="C76" s="9"/>
      <c r="D76" s="9"/>
      <c r="E76" s="9"/>
      <c r="F76" s="10"/>
      <c r="G76" s="10"/>
    </row>
    <row r="77" spans="1:7" ht="15" customHeight="1" x14ac:dyDescent="0.25">
      <c r="A77" s="1" t="s">
        <v>21</v>
      </c>
      <c r="B77" s="1"/>
      <c r="C77" s="1"/>
      <c r="D77" s="1"/>
      <c r="E77" s="1"/>
      <c r="F77" s="5"/>
      <c r="G77" s="5"/>
    </row>
    <row r="78" spans="1:7" ht="15" customHeight="1" x14ac:dyDescent="0.25">
      <c r="A78" s="1" t="s">
        <v>22</v>
      </c>
      <c r="B78" s="1"/>
      <c r="C78" s="1"/>
      <c r="D78" s="1"/>
      <c r="E78" s="1"/>
      <c r="F78" s="5"/>
      <c r="G78" s="5"/>
    </row>
    <row r="79" spans="1:7" ht="15" customHeight="1" x14ac:dyDescent="0.25">
      <c r="A79" s="1" t="s">
        <v>23</v>
      </c>
      <c r="B79" s="1"/>
      <c r="C79" s="1"/>
      <c r="D79" s="1"/>
      <c r="E79" s="1"/>
      <c r="F79" s="5"/>
      <c r="G79" s="5"/>
    </row>
    <row r="80" spans="1:7" ht="15" customHeight="1" x14ac:dyDescent="0.25">
      <c r="A80" s="1" t="s">
        <v>24</v>
      </c>
      <c r="B80" s="1"/>
      <c r="C80" s="1"/>
      <c r="D80" s="1"/>
      <c r="E80" s="1"/>
      <c r="F80" s="5"/>
      <c r="G80" s="5"/>
    </row>
    <row r="81" spans="1:7" ht="15" customHeight="1" x14ac:dyDescent="0.25">
      <c r="A81" s="1" t="s">
        <v>25</v>
      </c>
      <c r="B81" s="1"/>
      <c r="C81" s="1"/>
      <c r="D81" s="1"/>
      <c r="E81" s="1"/>
      <c r="F81" s="5"/>
      <c r="G81" s="5"/>
    </row>
    <row r="82" spans="1:7" ht="15" customHeight="1" x14ac:dyDescent="0.25">
      <c r="A82" s="1" t="s">
        <v>26</v>
      </c>
      <c r="B82" s="1"/>
      <c r="C82" s="1"/>
      <c r="D82" s="1"/>
      <c r="E82" s="1"/>
      <c r="F82" s="5"/>
      <c r="G82" s="5"/>
    </row>
    <row r="83" spans="1:7" ht="15" customHeight="1" x14ac:dyDescent="0.25">
      <c r="A83" s="1" t="s">
        <v>27</v>
      </c>
      <c r="B83" s="1"/>
      <c r="C83" s="1"/>
      <c r="D83" s="1"/>
      <c r="E83" s="1"/>
      <c r="F83" s="5"/>
      <c r="G83" s="5"/>
    </row>
    <row r="84" spans="1:7" ht="15" customHeight="1" x14ac:dyDescent="0.25">
      <c r="A84" s="1" t="s">
        <v>28</v>
      </c>
      <c r="B84" s="1"/>
      <c r="C84" s="1"/>
      <c r="D84" s="1"/>
      <c r="E84" s="1"/>
      <c r="F84" s="5"/>
      <c r="G84" s="5"/>
    </row>
    <row r="85" spans="1:7" ht="15" customHeight="1" x14ac:dyDescent="0.25">
      <c r="A85" s="3" t="s">
        <v>29</v>
      </c>
      <c r="B85" s="3"/>
      <c r="C85" s="3"/>
      <c r="D85" s="3"/>
      <c r="E85" s="3"/>
      <c r="F85" s="4">
        <f>F87+F88</f>
        <v>189094.72</v>
      </c>
      <c r="G85" s="4"/>
    </row>
    <row r="86" spans="1:7" x14ac:dyDescent="0.25">
      <c r="A86" s="1" t="s">
        <v>5</v>
      </c>
      <c r="B86" s="1"/>
      <c r="C86" s="1"/>
      <c r="D86" s="1"/>
      <c r="E86" s="1"/>
      <c r="F86" s="5"/>
      <c r="G86" s="5"/>
    </row>
    <row r="87" spans="1:7" ht="15" customHeight="1" x14ac:dyDescent="0.25">
      <c r="A87" s="1" t="s">
        <v>30</v>
      </c>
      <c r="B87" s="1"/>
      <c r="C87" s="1"/>
      <c r="D87" s="1"/>
      <c r="E87" s="1"/>
      <c r="F87" s="5"/>
      <c r="G87" s="5"/>
    </row>
    <row r="88" spans="1:7" ht="15" customHeight="1" x14ac:dyDescent="0.25">
      <c r="A88" s="1" t="s">
        <v>31</v>
      </c>
      <c r="B88" s="1"/>
      <c r="C88" s="1"/>
      <c r="D88" s="1"/>
      <c r="E88" s="1"/>
      <c r="F88" s="5">
        <f>F95+F96+F99</f>
        <v>189094.72</v>
      </c>
      <c r="G88" s="5"/>
    </row>
    <row r="89" spans="1:7" ht="15" customHeight="1" x14ac:dyDescent="0.25">
      <c r="A89" s="1" t="s">
        <v>1</v>
      </c>
      <c r="B89" s="1"/>
      <c r="C89" s="1"/>
      <c r="D89" s="1"/>
      <c r="E89" s="1"/>
      <c r="F89" s="5"/>
      <c r="G89" s="5"/>
    </row>
    <row r="90" spans="1:7" ht="15" customHeight="1" x14ac:dyDescent="0.25">
      <c r="A90" s="1" t="s">
        <v>32</v>
      </c>
      <c r="B90" s="1"/>
      <c r="C90" s="1"/>
      <c r="D90" s="1"/>
      <c r="E90" s="1"/>
      <c r="F90" s="5"/>
      <c r="G90" s="5"/>
    </row>
    <row r="91" spans="1:7" ht="15" customHeight="1" x14ac:dyDescent="0.25">
      <c r="A91" s="1" t="s">
        <v>33</v>
      </c>
      <c r="B91" s="1"/>
      <c r="C91" s="1"/>
      <c r="D91" s="1"/>
      <c r="E91" s="1"/>
      <c r="F91" s="5"/>
      <c r="G91" s="5"/>
    </row>
    <row r="92" spans="1:7" ht="15" customHeight="1" x14ac:dyDescent="0.25">
      <c r="A92" s="1" t="s">
        <v>34</v>
      </c>
      <c r="B92" s="1"/>
      <c r="C92" s="1"/>
      <c r="D92" s="1"/>
      <c r="E92" s="1"/>
      <c r="F92" s="5"/>
      <c r="G92" s="5"/>
    </row>
    <row r="93" spans="1:7" ht="15" customHeight="1" x14ac:dyDescent="0.25">
      <c r="A93" s="1" t="s">
        <v>35</v>
      </c>
      <c r="B93" s="1"/>
      <c r="C93" s="1"/>
      <c r="D93" s="1"/>
      <c r="E93" s="1"/>
      <c r="F93" s="5"/>
      <c r="G93" s="5"/>
    </row>
    <row r="94" spans="1:7" ht="15" customHeight="1" x14ac:dyDescent="0.25">
      <c r="A94" s="1" t="s">
        <v>36</v>
      </c>
      <c r="B94" s="1"/>
      <c r="C94" s="1"/>
      <c r="D94" s="1"/>
      <c r="E94" s="1"/>
      <c r="F94" s="5"/>
      <c r="G94" s="5"/>
    </row>
    <row r="95" spans="1:7" ht="15" customHeight="1" x14ac:dyDescent="0.25">
      <c r="A95" s="11" t="s">
        <v>37</v>
      </c>
      <c r="B95" s="11"/>
      <c r="C95" s="11"/>
      <c r="D95" s="11"/>
      <c r="E95" s="11"/>
      <c r="F95" s="12">
        <v>80000</v>
      </c>
      <c r="G95" s="12"/>
    </row>
    <row r="96" spans="1:7" ht="15" customHeight="1" x14ac:dyDescent="0.25">
      <c r="A96" s="1" t="s">
        <v>38</v>
      </c>
      <c r="B96" s="1"/>
      <c r="C96" s="1"/>
      <c r="D96" s="1"/>
      <c r="E96" s="1"/>
      <c r="F96" s="5">
        <v>24900</v>
      </c>
      <c r="G96" s="5"/>
    </row>
    <row r="97" spans="1:7" ht="15" customHeight="1" x14ac:dyDescent="0.25">
      <c r="A97" s="13" t="s">
        <v>39</v>
      </c>
      <c r="B97" s="13"/>
      <c r="C97" s="13"/>
      <c r="D97" s="13"/>
      <c r="E97" s="13"/>
      <c r="F97" s="14"/>
      <c r="G97" s="14"/>
    </row>
    <row r="98" spans="1:7" ht="15" customHeight="1" x14ac:dyDescent="0.25">
      <c r="A98" s="1" t="s">
        <v>40</v>
      </c>
      <c r="B98" s="1"/>
      <c r="C98" s="1"/>
      <c r="D98" s="1"/>
      <c r="E98" s="1"/>
      <c r="F98" s="5"/>
      <c r="G98" s="5"/>
    </row>
    <row r="99" spans="1:7" ht="15" customHeight="1" x14ac:dyDescent="0.25">
      <c r="A99" s="11" t="s">
        <v>41</v>
      </c>
      <c r="B99" s="11"/>
      <c r="C99" s="11"/>
      <c r="D99" s="11"/>
      <c r="E99" s="11"/>
      <c r="F99" s="12">
        <f>46954.72+14300+22940</f>
        <v>84194.72</v>
      </c>
      <c r="G99" s="12"/>
    </row>
    <row r="100" spans="1:7" ht="15" customHeight="1" x14ac:dyDescent="0.25">
      <c r="A100" s="1" t="s">
        <v>42</v>
      </c>
      <c r="B100" s="1"/>
      <c r="C100" s="1"/>
      <c r="D100" s="1"/>
      <c r="E100" s="1"/>
      <c r="F100" s="5"/>
      <c r="G100" s="5"/>
    </row>
    <row r="101" spans="1:7" ht="15" customHeight="1" x14ac:dyDescent="0.25">
      <c r="A101" s="1" t="s">
        <v>43</v>
      </c>
      <c r="B101" s="1"/>
      <c r="C101" s="1"/>
      <c r="D101" s="1"/>
      <c r="E101" s="1"/>
      <c r="F101" s="5"/>
      <c r="G101" s="5"/>
    </row>
    <row r="102" spans="1:7" ht="15" customHeight="1" x14ac:dyDescent="0.25">
      <c r="A102" s="1" t="s">
        <v>44</v>
      </c>
      <c r="B102" s="1"/>
      <c r="C102" s="1"/>
      <c r="D102" s="1"/>
      <c r="E102" s="1"/>
      <c r="F102" s="5"/>
      <c r="G102" s="5"/>
    </row>
    <row r="103" spans="1:7" ht="15" customHeight="1" x14ac:dyDescent="0.25">
      <c r="A103" s="1" t="s">
        <v>45</v>
      </c>
      <c r="B103" s="1"/>
      <c r="C103" s="1"/>
      <c r="D103" s="1"/>
      <c r="E103" s="1"/>
      <c r="F103" s="5"/>
      <c r="G103" s="5"/>
    </row>
    <row r="104" spans="1:7" ht="15" customHeight="1" x14ac:dyDescent="0.25">
      <c r="A104" s="1" t="s">
        <v>1</v>
      </c>
      <c r="B104" s="1"/>
      <c r="C104" s="1"/>
      <c r="D104" s="1"/>
      <c r="E104" s="1"/>
      <c r="F104" s="5"/>
      <c r="G104" s="5"/>
    </row>
    <row r="105" spans="1:7" ht="15" customHeight="1" x14ac:dyDescent="0.25">
      <c r="A105" s="1" t="s">
        <v>46</v>
      </c>
      <c r="B105" s="1"/>
      <c r="C105" s="1"/>
      <c r="D105" s="1"/>
      <c r="E105" s="1"/>
      <c r="F105" s="5"/>
      <c r="G105" s="5"/>
    </row>
    <row r="106" spans="1:7" ht="15" customHeight="1" x14ac:dyDescent="0.25">
      <c r="A106" s="1" t="s">
        <v>47</v>
      </c>
      <c r="B106" s="1"/>
      <c r="C106" s="1"/>
      <c r="D106" s="1"/>
      <c r="E106" s="1"/>
      <c r="F106" s="5"/>
      <c r="G106" s="5"/>
    </row>
    <row r="107" spans="1:7" ht="15" customHeight="1" x14ac:dyDescent="0.25">
      <c r="A107" s="9" t="s">
        <v>48</v>
      </c>
      <c r="B107" s="9"/>
      <c r="C107" s="9"/>
      <c r="D107" s="9"/>
      <c r="E107" s="9"/>
      <c r="F107" s="10"/>
      <c r="G107" s="10"/>
    </row>
    <row r="108" spans="1:7" ht="15" customHeight="1" x14ac:dyDescent="0.25">
      <c r="A108" s="1" t="s">
        <v>49</v>
      </c>
      <c r="B108" s="1"/>
      <c r="C108" s="1"/>
      <c r="D108" s="1"/>
      <c r="E108" s="1"/>
      <c r="F108" s="5"/>
      <c r="G108" s="5"/>
    </row>
    <row r="109" spans="1:7" ht="15" customHeight="1" x14ac:dyDescent="0.25">
      <c r="A109" s="1" t="s">
        <v>50</v>
      </c>
      <c r="B109" s="1"/>
      <c r="C109" s="1"/>
      <c r="D109" s="1"/>
      <c r="E109" s="1"/>
      <c r="F109" s="5"/>
      <c r="G109" s="5"/>
    </row>
    <row r="110" spans="1:7" ht="15" customHeight="1" x14ac:dyDescent="0.25">
      <c r="A110" s="1" t="s">
        <v>51</v>
      </c>
      <c r="B110" s="1"/>
      <c r="C110" s="1"/>
      <c r="D110" s="1"/>
      <c r="E110" s="1"/>
      <c r="F110" s="5"/>
      <c r="G110" s="5"/>
    </row>
    <row r="111" spans="1:7" ht="15" customHeight="1" x14ac:dyDescent="0.25">
      <c r="A111" s="1" t="s">
        <v>52</v>
      </c>
      <c r="B111" s="1"/>
      <c r="C111" s="1"/>
      <c r="D111" s="1"/>
      <c r="E111" s="1"/>
      <c r="F111" s="5"/>
      <c r="G111" s="5"/>
    </row>
    <row r="112" spans="1:7" ht="15" customHeight="1" x14ac:dyDescent="0.25">
      <c r="A112" s="1" t="s">
        <v>53</v>
      </c>
      <c r="B112" s="1"/>
      <c r="C112" s="1"/>
      <c r="D112" s="1"/>
      <c r="E112" s="1"/>
      <c r="F112" s="5">
        <v>0</v>
      </c>
      <c r="G112" s="5"/>
    </row>
    <row r="113" spans="1:7" ht="15" customHeight="1" x14ac:dyDescent="0.25">
      <c r="A113" s="1" t="s">
        <v>54</v>
      </c>
      <c r="B113" s="1"/>
      <c r="C113" s="1"/>
      <c r="D113" s="1"/>
      <c r="E113" s="1"/>
      <c r="F113" s="5"/>
      <c r="G113" s="5"/>
    </row>
    <row r="114" spans="1:7" ht="15" customHeight="1" x14ac:dyDescent="0.25">
      <c r="A114" s="1" t="s">
        <v>55</v>
      </c>
      <c r="B114" s="1"/>
      <c r="C114" s="1"/>
      <c r="D114" s="1"/>
      <c r="E114" s="1"/>
      <c r="F114" s="5"/>
      <c r="G114" s="5"/>
    </row>
    <row r="115" spans="1:7" ht="15" customHeight="1" x14ac:dyDescent="0.25">
      <c r="A115" s="1" t="s">
        <v>56</v>
      </c>
      <c r="B115" s="1"/>
      <c r="C115" s="1"/>
      <c r="D115" s="1"/>
      <c r="E115" s="1"/>
      <c r="F115" s="5"/>
      <c r="G115" s="5"/>
    </row>
    <row r="116" spans="1:7" ht="15" customHeight="1" x14ac:dyDescent="0.25">
      <c r="A116" s="1" t="s">
        <v>57</v>
      </c>
      <c r="B116" s="1"/>
      <c r="C116" s="1"/>
      <c r="D116" s="1"/>
      <c r="E116" s="1"/>
      <c r="F116" s="5"/>
      <c r="G116" s="5"/>
    </row>
    <row r="117" spans="1:7" ht="15" customHeight="1" x14ac:dyDescent="0.25">
      <c r="A117" s="1" t="s">
        <v>58</v>
      </c>
      <c r="B117" s="1"/>
      <c r="C117" s="1"/>
      <c r="D117" s="1"/>
      <c r="E117" s="1"/>
      <c r="F117" s="5"/>
      <c r="G117" s="5"/>
    </row>
    <row r="118" spans="1:7" x14ac:dyDescent="0.25">
      <c r="A118" s="15"/>
      <c r="B118" s="15"/>
      <c r="C118" s="15"/>
      <c r="D118" s="15"/>
      <c r="E118" s="15"/>
      <c r="F118" s="16"/>
      <c r="G118" s="16"/>
    </row>
    <row r="119" spans="1:7" ht="15" customHeight="1" x14ac:dyDescent="0.25">
      <c r="A119" s="17" t="s">
        <v>59</v>
      </c>
      <c r="B119" s="17"/>
      <c r="C119" s="17"/>
      <c r="D119" s="17"/>
      <c r="E119" s="17"/>
      <c r="F119" s="17"/>
      <c r="G119" s="17"/>
    </row>
    <row r="120" spans="1:7" ht="15" customHeight="1" x14ac:dyDescent="0.25">
      <c r="A120" s="18" t="s">
        <v>60</v>
      </c>
      <c r="B120" s="18"/>
      <c r="C120" s="18"/>
      <c r="D120" s="18" t="s">
        <v>103</v>
      </c>
      <c r="E120" s="18" t="s">
        <v>105</v>
      </c>
      <c r="F120" s="18" t="s">
        <v>106</v>
      </c>
      <c r="G120" s="18"/>
    </row>
    <row r="121" spans="1:7" ht="180" x14ac:dyDescent="0.25">
      <c r="A121" s="18"/>
      <c r="B121" s="18"/>
      <c r="C121" s="18"/>
      <c r="D121" s="18"/>
      <c r="E121" s="18"/>
      <c r="F121" s="19" t="s">
        <v>107</v>
      </c>
      <c r="G121" s="19" t="s">
        <v>111</v>
      </c>
    </row>
    <row r="122" spans="1:7" ht="15" customHeight="1" x14ac:dyDescent="0.25">
      <c r="A122" s="20" t="s">
        <v>61</v>
      </c>
      <c r="B122" s="20"/>
      <c r="C122" s="20"/>
      <c r="D122" s="19" t="s">
        <v>104</v>
      </c>
      <c r="E122" s="21"/>
      <c r="F122" s="21"/>
      <c r="G122" s="21"/>
    </row>
    <row r="123" spans="1:7" ht="15" customHeight="1" x14ac:dyDescent="0.25">
      <c r="A123" s="22" t="s">
        <v>62</v>
      </c>
      <c r="B123" s="22"/>
      <c r="C123" s="22"/>
      <c r="D123" s="19" t="s">
        <v>104</v>
      </c>
      <c r="E123" s="23">
        <f>E125+E132+E126+E129</f>
        <v>26238406.789999999</v>
      </c>
      <c r="F123" s="23">
        <f>E123</f>
        <v>26238406.789999999</v>
      </c>
      <c r="G123" s="21"/>
    </row>
    <row r="124" spans="1:7" ht="15" customHeight="1" x14ac:dyDescent="0.25">
      <c r="A124" s="20" t="s">
        <v>63</v>
      </c>
      <c r="B124" s="20"/>
      <c r="C124" s="20"/>
      <c r="D124" s="19" t="s">
        <v>104</v>
      </c>
      <c r="E124" s="21"/>
      <c r="F124" s="21"/>
      <c r="G124" s="21"/>
    </row>
    <row r="125" spans="1:7" ht="15" customHeight="1" x14ac:dyDescent="0.25">
      <c r="A125" s="20" t="s">
        <v>64</v>
      </c>
      <c r="B125" s="20"/>
      <c r="C125" s="20"/>
      <c r="D125" s="19" t="s">
        <v>104</v>
      </c>
      <c r="E125" s="21">
        <f>'[1]питание беспл.'!E8+'[1]полное обр.'!E8+[1]ср.обр.!E8+[1]нач.обр.!E8+[1]подвоз!E8+[1]модерн.!E8+[1]БД!E8+[1]ДОЛ!E8+[1]инв.!E8+'[1]жку гор.'!E8+'[1]жку село'!E9</f>
        <v>24085623.989999998</v>
      </c>
      <c r="F125" s="21">
        <f>E125</f>
        <v>24085623.989999998</v>
      </c>
      <c r="G125" s="21"/>
    </row>
    <row r="126" spans="1:7" ht="15" customHeight="1" x14ac:dyDescent="0.25">
      <c r="A126" s="20" t="s">
        <v>65</v>
      </c>
      <c r="B126" s="20"/>
      <c r="C126" s="20"/>
      <c r="D126" s="19" t="s">
        <v>104</v>
      </c>
      <c r="E126" s="21">
        <f>'[1]питание беспл.'!E9+'[1]полное обр.'!E9+[1]ср.обр.!E9+[1]нач.обр.!E9+[1]подвоз!E9+[1]модерн.!E9+[1]БД!E9+[1]ДОЛ!E9+[1]инв.!E9+'[1]жку гор.'!E9+'[1]жку село'!E10</f>
        <v>2151753.7999999998</v>
      </c>
      <c r="F126" s="21">
        <f>E126</f>
        <v>2151753.7999999998</v>
      </c>
      <c r="G126" s="21"/>
    </row>
    <row r="127" spans="1:7" ht="15" customHeight="1" x14ac:dyDescent="0.25">
      <c r="A127" s="20" t="s">
        <v>66</v>
      </c>
      <c r="B127" s="20"/>
      <c r="C127" s="20"/>
      <c r="D127" s="19" t="s">
        <v>104</v>
      </c>
      <c r="E127" s="21"/>
      <c r="F127" s="21"/>
      <c r="G127" s="21" t="s">
        <v>112</v>
      </c>
    </row>
    <row r="128" spans="1:7" ht="15" customHeight="1" x14ac:dyDescent="0.25">
      <c r="A128" s="20" t="s">
        <v>63</v>
      </c>
      <c r="B128" s="20"/>
      <c r="C128" s="20"/>
      <c r="D128" s="19" t="s">
        <v>104</v>
      </c>
      <c r="E128" s="21"/>
      <c r="F128" s="21"/>
      <c r="G128" s="21"/>
    </row>
    <row r="129" spans="1:7" ht="15" customHeight="1" x14ac:dyDescent="0.25">
      <c r="A129" s="24" t="s">
        <v>67</v>
      </c>
      <c r="B129" s="25"/>
      <c r="C129" s="26"/>
      <c r="D129" s="19" t="s">
        <v>104</v>
      </c>
      <c r="E129" s="21">
        <f>[1]ДОЛ!F13</f>
        <v>1029</v>
      </c>
      <c r="F129" s="21">
        <f>E129</f>
        <v>1029</v>
      </c>
      <c r="G129" s="21"/>
    </row>
    <row r="130" spans="1:7" ht="15" customHeight="1" x14ac:dyDescent="0.25">
      <c r="A130" s="24" t="s">
        <v>68</v>
      </c>
      <c r="B130" s="25"/>
      <c r="C130" s="26"/>
      <c r="D130" s="19" t="s">
        <v>104</v>
      </c>
      <c r="E130" s="21"/>
      <c r="F130" s="21"/>
      <c r="G130" s="21"/>
    </row>
    <row r="131" spans="1:7" x14ac:dyDescent="0.25">
      <c r="A131" s="27"/>
      <c r="B131" s="28"/>
      <c r="C131" s="29"/>
      <c r="D131" s="19"/>
      <c r="E131" s="21"/>
      <c r="F131" s="21"/>
      <c r="G131" s="21"/>
    </row>
    <row r="132" spans="1:7" ht="15" customHeight="1" x14ac:dyDescent="0.25">
      <c r="A132" s="20" t="s">
        <v>69</v>
      </c>
      <c r="B132" s="20"/>
      <c r="C132" s="20"/>
      <c r="D132" s="19" t="s">
        <v>104</v>
      </c>
      <c r="E132" s="30"/>
      <c r="F132" s="30"/>
      <c r="G132" s="21"/>
    </row>
    <row r="133" spans="1:7" ht="15" customHeight="1" x14ac:dyDescent="0.25">
      <c r="A133" s="31" t="s">
        <v>63</v>
      </c>
      <c r="B133" s="32"/>
      <c r="C133" s="33"/>
      <c r="D133" s="34" t="s">
        <v>104</v>
      </c>
      <c r="E133" s="35"/>
      <c r="F133" s="35"/>
      <c r="G133" s="36"/>
    </row>
    <row r="134" spans="1:7" x14ac:dyDescent="0.25">
      <c r="A134" s="24"/>
      <c r="B134" s="25"/>
      <c r="C134" s="26"/>
      <c r="D134" s="19"/>
      <c r="E134" s="30"/>
      <c r="F134" s="30"/>
      <c r="G134" s="21"/>
    </row>
    <row r="135" spans="1:7" ht="15" customHeight="1" x14ac:dyDescent="0.25">
      <c r="A135" s="20" t="s">
        <v>70</v>
      </c>
      <c r="B135" s="20"/>
      <c r="C135" s="20"/>
      <c r="D135" s="19" t="s">
        <v>104</v>
      </c>
      <c r="E135" s="30"/>
      <c r="F135" s="30"/>
      <c r="G135" s="21"/>
    </row>
    <row r="136" spans="1:7" ht="15" customHeight="1" x14ac:dyDescent="0.25">
      <c r="A136" s="20" t="s">
        <v>71</v>
      </c>
      <c r="B136" s="20"/>
      <c r="C136" s="20"/>
      <c r="D136" s="19" t="s">
        <v>104</v>
      </c>
      <c r="E136" s="30"/>
      <c r="F136" s="30"/>
      <c r="G136" s="21"/>
    </row>
    <row r="137" spans="1:7" ht="15" customHeight="1" x14ac:dyDescent="0.25">
      <c r="A137" s="22" t="s">
        <v>72</v>
      </c>
      <c r="B137" s="22"/>
      <c r="C137" s="22"/>
      <c r="D137" s="37">
        <v>900</v>
      </c>
      <c r="E137" s="38">
        <f>SUM(E139+E144+E159+E155+E160)</f>
        <v>26238406.789999999</v>
      </c>
      <c r="F137" s="38">
        <f>SUM(F139+F144+F159+F155+F160)</f>
        <v>26238406.789999999</v>
      </c>
      <c r="G137" s="23"/>
    </row>
    <row r="138" spans="1:7" ht="15" customHeight="1" x14ac:dyDescent="0.25">
      <c r="A138" s="20" t="s">
        <v>63</v>
      </c>
      <c r="B138" s="20"/>
      <c r="C138" s="20"/>
      <c r="D138" s="19"/>
      <c r="E138" s="30"/>
      <c r="F138" s="30"/>
      <c r="G138" s="21"/>
    </row>
    <row r="139" spans="1:7" ht="15" customHeight="1" x14ac:dyDescent="0.25">
      <c r="A139" s="39" t="s">
        <v>73</v>
      </c>
      <c r="B139" s="39"/>
      <c r="C139" s="39"/>
      <c r="D139" s="40">
        <v>210</v>
      </c>
      <c r="E139" s="38">
        <f>SUM(E141:E143)</f>
        <v>16768058.99</v>
      </c>
      <c r="F139" s="38">
        <f>SUM(F141:F143)</f>
        <v>16768058.99</v>
      </c>
      <c r="G139" s="21"/>
    </row>
    <row r="140" spans="1:7" x14ac:dyDescent="0.25">
      <c r="A140" s="6" t="s">
        <v>5</v>
      </c>
      <c r="B140" s="7"/>
      <c r="C140" s="7"/>
      <c r="D140" s="28"/>
      <c r="E140" s="30"/>
      <c r="F140" s="30"/>
      <c r="G140" s="21"/>
    </row>
    <row r="141" spans="1:7" ht="15" customHeight="1" x14ac:dyDescent="0.25">
      <c r="A141" s="20" t="s">
        <v>74</v>
      </c>
      <c r="B141" s="20"/>
      <c r="C141" s="20"/>
      <c r="D141" s="40">
        <v>211</v>
      </c>
      <c r="E141" s="30">
        <f>'[1]полное обр.'!E25+[1]ср.обр.!E25+[1]нач.обр.!E25+[1]инв.!E25+'[1]питание беспл.'!E25+[1]подвоз!E25+'[1]жку гор.'!E25+'[1]жку село'!E25+[1]модерн.!E25+[1]ДОЛ!E25+[1]БД!E25+[1]кл.рук!E25</f>
        <v>11887112.93</v>
      </c>
      <c r="F141" s="30">
        <f>E141</f>
        <v>11887112.93</v>
      </c>
      <c r="G141" s="21"/>
    </row>
    <row r="142" spans="1:7" x14ac:dyDescent="0.25">
      <c r="A142" s="41" t="s">
        <v>75</v>
      </c>
      <c r="B142" s="41"/>
      <c r="C142" s="41"/>
      <c r="D142" s="40">
        <v>212</v>
      </c>
      <c r="E142" s="30">
        <f>'[1]полное обр.'!E26+[1]ср.обр.!E26+[1]нач.обр.!E26+[1]инв.!E26+'[1]питание беспл.'!E26+[1]подвоз!E26+'[1]жку гор.'!E26+'[1]жку село'!E26+[1]модерн.!E26+[1]ДОЛ!E26+[1]БД!E26+[1]кл.рук!E26</f>
        <v>1295000</v>
      </c>
      <c r="F142" s="30">
        <f>E142</f>
        <v>1295000</v>
      </c>
      <c r="G142" s="21"/>
    </row>
    <row r="143" spans="1:7" ht="15" customHeight="1" x14ac:dyDescent="0.25">
      <c r="A143" s="20" t="s">
        <v>76</v>
      </c>
      <c r="B143" s="20"/>
      <c r="C143" s="20"/>
      <c r="D143" s="40">
        <v>213</v>
      </c>
      <c r="E143" s="30">
        <f>'[1]полное обр.'!E27+[1]ср.обр.!E27+[1]нач.обр.!E27+[1]инв.!E27+'[1]питание беспл.'!E27+[1]подвоз!E27+'[1]жку гор.'!E27+'[1]жку село'!E27+[1]модерн.!E27+[1]ДОЛ!E27+[1]БД!E27+[1]кл.рук!E27</f>
        <v>3585946.06</v>
      </c>
      <c r="F143" s="30">
        <f>E143</f>
        <v>3585946.06</v>
      </c>
      <c r="G143" s="21"/>
    </row>
    <row r="144" spans="1:7" ht="15" customHeight="1" x14ac:dyDescent="0.25">
      <c r="A144" s="20" t="s">
        <v>77</v>
      </c>
      <c r="B144" s="20"/>
      <c r="C144" s="20"/>
      <c r="D144" s="40">
        <v>220</v>
      </c>
      <c r="E144" s="38">
        <f>SUM(E146:E152)</f>
        <v>6428034.7999999998</v>
      </c>
      <c r="F144" s="38">
        <f>SUM(F146:F152)</f>
        <v>6428034.7999999998</v>
      </c>
      <c r="G144" s="21"/>
    </row>
    <row r="145" spans="1:7" x14ac:dyDescent="0.25">
      <c r="A145" s="6" t="s">
        <v>5</v>
      </c>
      <c r="B145" s="7"/>
      <c r="C145" s="7"/>
      <c r="D145" s="40"/>
      <c r="E145" s="30"/>
      <c r="F145" s="30"/>
      <c r="G145" s="21"/>
    </row>
    <row r="146" spans="1:7" ht="15" customHeight="1" x14ac:dyDescent="0.25">
      <c r="A146" s="20" t="s">
        <v>78</v>
      </c>
      <c r="B146" s="20"/>
      <c r="C146" s="20"/>
      <c r="D146" s="40">
        <v>221</v>
      </c>
      <c r="E146" s="30">
        <f>'[1]полное обр.'!E30+[1]ср.обр.!E30+[1]нач.обр.!E30+[1]инв.!E30+'[1]питание беспл.'!E30+[1]подвоз!E30+'[1]жку гор.'!E30+'[1]жку село'!E30+[1]модерн.!E30+[1]ДОЛ!E30+[1]БД!E30+[1]кл.рук!E30</f>
        <v>28100</v>
      </c>
      <c r="F146" s="30">
        <f>E146</f>
        <v>28100</v>
      </c>
      <c r="G146" s="21"/>
    </row>
    <row r="147" spans="1:7" ht="15" customHeight="1" x14ac:dyDescent="0.25">
      <c r="A147" s="20" t="s">
        <v>79</v>
      </c>
      <c r="B147" s="20"/>
      <c r="C147" s="20"/>
      <c r="D147" s="40">
        <v>222</v>
      </c>
      <c r="E147" s="30">
        <f>'[1]полное обр.'!E31+[1]ср.обр.!E31+[1]нач.обр.!E31+[1]инв.!E31+'[1]питание беспл.'!E31+[1]подвоз!E31+'[1]жку гор.'!E31+'[1]жку село'!E31+[1]модерн.!E31+[1]ДОЛ!E31+[1]БД!E31+[1]кл.рук!E31</f>
        <v>3031750</v>
      </c>
      <c r="F147" s="30">
        <f>E147</f>
        <v>3031750</v>
      </c>
      <c r="G147" s="21"/>
    </row>
    <row r="148" spans="1:7" ht="15" customHeight="1" x14ac:dyDescent="0.25">
      <c r="A148" s="20" t="s">
        <v>80</v>
      </c>
      <c r="B148" s="20"/>
      <c r="C148" s="20"/>
      <c r="D148" s="40">
        <v>223</v>
      </c>
      <c r="E148" s="30">
        <f>'[1]полное обр.'!E32+[1]ср.обр.!E32+[1]нач.обр.!E32+[1]инв.!E32+'[1]питание беспл.'!E32+[1]подвоз!E32+'[1]жку гор.'!E32+'[1]жку село'!E32+[1]модерн.!E32+[1]ДОЛ!E32+[1]БД!E32+[1]кл.рук!E32</f>
        <v>2069400</v>
      </c>
      <c r="F148" s="30">
        <f>E148</f>
        <v>2069400</v>
      </c>
      <c r="G148" s="21"/>
    </row>
    <row r="149" spans="1:7" ht="15" customHeight="1" x14ac:dyDescent="0.25">
      <c r="A149" s="20" t="s">
        <v>81</v>
      </c>
      <c r="B149" s="20"/>
      <c r="C149" s="20"/>
      <c r="D149" s="40">
        <v>224</v>
      </c>
      <c r="E149" s="30"/>
      <c r="F149" s="30"/>
      <c r="G149" s="21"/>
    </row>
    <row r="150" spans="1:7" ht="15" customHeight="1" x14ac:dyDescent="0.25">
      <c r="A150" s="20" t="s">
        <v>82</v>
      </c>
      <c r="B150" s="20"/>
      <c r="C150" s="20"/>
      <c r="D150" s="40">
        <v>225</v>
      </c>
      <c r="E150" s="30">
        <f>'[1]полное обр.'!E34+[1]ср.обр.!E34+[1]нач.обр.!E34+[1]инв.!E34+'[1]питание беспл.'!E34+[1]подвоз!E34+'[1]жку гор.'!E34+'[1]жку село'!E34+[1]модерн.!E34+[1]ДОЛ!E34+[1]БД!E34+[1]кл.рук!E34</f>
        <v>304500</v>
      </c>
      <c r="F150" s="30">
        <f>E150</f>
        <v>304500</v>
      </c>
      <c r="G150" s="21"/>
    </row>
    <row r="151" spans="1:7" ht="15" customHeight="1" x14ac:dyDescent="0.25">
      <c r="A151" s="42" t="s">
        <v>83</v>
      </c>
      <c r="B151" s="42"/>
      <c r="C151" s="42"/>
      <c r="D151" s="43">
        <v>226</v>
      </c>
      <c r="E151" s="30">
        <f>'[1]полное обр.'!E35+[1]ср.обр.!E35+[1]нач.обр.!E35+[1]инв.!E35+'[1]питание беспл.'!E35+[1]подвоз!E35+'[1]жку гор.'!E35+'[1]жку село'!E35+[1]модерн.!E35+[1]ДОЛ!E35+[1]БД!E35+[1]кл.рук!E35</f>
        <v>994284.8</v>
      </c>
      <c r="F151" s="30">
        <f>E151</f>
        <v>994284.8</v>
      </c>
      <c r="G151" s="44"/>
    </row>
    <row r="152" spans="1:7" ht="15" customHeight="1" x14ac:dyDescent="0.25">
      <c r="A152" s="20" t="s">
        <v>84</v>
      </c>
      <c r="B152" s="20"/>
      <c r="C152" s="20"/>
      <c r="D152" s="40">
        <v>240</v>
      </c>
      <c r="E152" s="30"/>
      <c r="F152" s="30"/>
      <c r="G152" s="21"/>
    </row>
    <row r="153" spans="1:7" x14ac:dyDescent="0.25">
      <c r="A153" s="6" t="s">
        <v>5</v>
      </c>
      <c r="B153" s="7"/>
      <c r="C153" s="7"/>
      <c r="D153" s="40"/>
      <c r="E153" s="30"/>
      <c r="F153" s="30"/>
      <c r="G153" s="21"/>
    </row>
    <row r="154" spans="1:7" ht="15" customHeight="1" x14ac:dyDescent="0.25">
      <c r="A154" s="20" t="s">
        <v>85</v>
      </c>
      <c r="B154" s="20"/>
      <c r="C154" s="20"/>
      <c r="D154" s="40">
        <v>241</v>
      </c>
      <c r="E154" s="30"/>
      <c r="F154" s="30"/>
      <c r="G154" s="21"/>
    </row>
    <row r="155" spans="1:7" ht="15" customHeight="1" x14ac:dyDescent="0.25">
      <c r="A155" s="20" t="s">
        <v>86</v>
      </c>
      <c r="B155" s="20"/>
      <c r="C155" s="20"/>
      <c r="D155" s="40">
        <v>260</v>
      </c>
      <c r="E155" s="30"/>
      <c r="F155" s="38"/>
      <c r="G155" s="21"/>
    </row>
    <row r="156" spans="1:7" x14ac:dyDescent="0.25">
      <c r="A156" s="6" t="s">
        <v>5</v>
      </c>
      <c r="B156" s="7"/>
      <c r="C156" s="7"/>
      <c r="D156" s="40"/>
      <c r="E156" s="30"/>
      <c r="F156" s="30"/>
      <c r="G156" s="21"/>
    </row>
    <row r="157" spans="1:7" ht="15" customHeight="1" x14ac:dyDescent="0.25">
      <c r="A157" s="20" t="s">
        <v>87</v>
      </c>
      <c r="B157" s="20"/>
      <c r="C157" s="20"/>
      <c r="D157" s="40">
        <v>262</v>
      </c>
      <c r="E157" s="30"/>
      <c r="F157" s="30"/>
      <c r="G157" s="21"/>
    </row>
    <row r="158" spans="1:7" ht="15" customHeight="1" x14ac:dyDescent="0.25">
      <c r="A158" s="45" t="s">
        <v>88</v>
      </c>
      <c r="B158" s="45"/>
      <c r="C158" s="45"/>
      <c r="D158" s="40">
        <v>263</v>
      </c>
      <c r="E158" s="30"/>
      <c r="F158" s="30"/>
      <c r="G158" s="21"/>
    </row>
    <row r="159" spans="1:7" ht="15" customHeight="1" x14ac:dyDescent="0.25">
      <c r="A159" s="20" t="s">
        <v>89</v>
      </c>
      <c r="B159" s="20"/>
      <c r="C159" s="20"/>
      <c r="D159" s="40">
        <v>290</v>
      </c>
      <c r="E159" s="30">
        <f>'[1]полное обр.'!E43+[1]ср.обр.!E43+[1]нач.обр.!E43+[1]инв.!E43+'[1]питание беспл.'!E43+[1]подвоз!E43+'[1]жку гор.'!E43+'[1]жку село'!E43+[1]модерн.!E43+[1]ДОЛ!E43+[1]БД!E43+[1]кл.рук!E43</f>
        <v>47024</v>
      </c>
      <c r="F159" s="38">
        <f>E159</f>
        <v>47024</v>
      </c>
      <c r="G159" s="21"/>
    </row>
    <row r="160" spans="1:7" ht="15" customHeight="1" x14ac:dyDescent="0.25">
      <c r="A160" s="42" t="s">
        <v>90</v>
      </c>
      <c r="B160" s="42"/>
      <c r="C160" s="42"/>
      <c r="D160" s="43">
        <v>300</v>
      </c>
      <c r="E160" s="46">
        <f>SUM(E162:E165)</f>
        <v>2995289</v>
      </c>
      <c r="F160" s="46">
        <f>SUM(F162:F165)</f>
        <v>2995289</v>
      </c>
      <c r="G160" s="44"/>
    </row>
    <row r="161" spans="1:7" x14ac:dyDescent="0.25">
      <c r="A161" s="47" t="s">
        <v>5</v>
      </c>
      <c r="B161" s="48"/>
      <c r="C161" s="48"/>
      <c r="D161" s="43"/>
      <c r="E161" s="49"/>
      <c r="F161" s="49"/>
      <c r="G161" s="44"/>
    </row>
    <row r="162" spans="1:7" ht="15" customHeight="1" x14ac:dyDescent="0.25">
      <c r="A162" s="42" t="s">
        <v>91</v>
      </c>
      <c r="B162" s="42"/>
      <c r="C162" s="42"/>
      <c r="D162" s="43">
        <v>310</v>
      </c>
      <c r="E162" s="30">
        <f>'[1]полное обр.'!E46+[1]ср.обр.!E46+[1]нач.обр.!E46+[1]инв.!E46+'[1]питание беспл.'!E46+[1]подвоз!E46+'[1]жку гор.'!E46+'[1]жку село'!E46+[1]модерн.!E46+[1]ДОЛ!E46+[1]БД!E46+[1]кл.рук!E46</f>
        <v>2753733</v>
      </c>
      <c r="F162" s="49">
        <f>E162</f>
        <v>2753733</v>
      </c>
      <c r="G162" s="44"/>
    </row>
    <row r="163" spans="1:7" ht="15" customHeight="1" x14ac:dyDescent="0.25">
      <c r="A163" s="50" t="s">
        <v>92</v>
      </c>
      <c r="B163" s="50"/>
      <c r="C163" s="50"/>
      <c r="D163" s="51">
        <v>320</v>
      </c>
      <c r="E163" s="30"/>
      <c r="F163" s="52"/>
      <c r="G163" s="53"/>
    </row>
    <row r="164" spans="1:7" ht="15" customHeight="1" x14ac:dyDescent="0.25">
      <c r="A164" s="50" t="s">
        <v>93</v>
      </c>
      <c r="B164" s="50"/>
      <c r="C164" s="50"/>
      <c r="D164" s="54">
        <v>330</v>
      </c>
      <c r="E164" s="30"/>
      <c r="F164" s="52"/>
      <c r="G164" s="53"/>
    </row>
    <row r="165" spans="1:7" ht="15" customHeight="1" x14ac:dyDescent="0.25">
      <c r="A165" s="42" t="s">
        <v>94</v>
      </c>
      <c r="B165" s="42"/>
      <c r="C165" s="42"/>
      <c r="D165" s="43">
        <v>340</v>
      </c>
      <c r="E165" s="30">
        <f>'[1]полное обр.'!E49+[1]ср.обр.!E49+[1]нач.обр.!E49+[1]инв.!E49+'[1]питание беспл.'!E49+[1]подвоз!E49+'[1]жку гор.'!E49+'[1]жку село'!E49+[1]модерн.!E49+[1]ДОЛ!E49+[1]БД!E49+[1]кл.рук!E49</f>
        <v>241556</v>
      </c>
      <c r="F165" s="49">
        <f>E165</f>
        <v>241556</v>
      </c>
      <c r="G165" s="44"/>
    </row>
    <row r="166" spans="1:7" ht="15" customHeight="1" x14ac:dyDescent="0.25">
      <c r="A166" s="20" t="s">
        <v>95</v>
      </c>
      <c r="B166" s="20"/>
      <c r="C166" s="20"/>
      <c r="D166" s="40">
        <v>500</v>
      </c>
      <c r="E166" s="21"/>
      <c r="F166" s="21"/>
      <c r="G166" s="21"/>
    </row>
    <row r="167" spans="1:7" x14ac:dyDescent="0.25">
      <c r="A167" s="6" t="s">
        <v>5</v>
      </c>
      <c r="B167" s="7"/>
      <c r="C167" s="7"/>
      <c r="D167" s="40"/>
      <c r="E167" s="21"/>
      <c r="F167" s="21"/>
      <c r="G167" s="21"/>
    </row>
    <row r="168" spans="1:7" ht="15" customHeight="1" x14ac:dyDescent="0.25">
      <c r="A168" s="24" t="s">
        <v>96</v>
      </c>
      <c r="B168" s="25"/>
      <c r="C168" s="26"/>
      <c r="D168" s="40">
        <v>520</v>
      </c>
      <c r="E168" s="21"/>
      <c r="F168" s="21"/>
      <c r="G168" s="21"/>
    </row>
    <row r="169" spans="1:7" ht="15" customHeight="1" x14ac:dyDescent="0.25">
      <c r="A169" s="24" t="s">
        <v>97</v>
      </c>
      <c r="B169" s="25"/>
      <c r="C169" s="26"/>
      <c r="D169" s="40">
        <v>530</v>
      </c>
      <c r="E169" s="21"/>
      <c r="F169" s="21"/>
      <c r="G169" s="21"/>
    </row>
    <row r="170" spans="1:7" ht="15" customHeight="1" x14ac:dyDescent="0.25">
      <c r="A170" s="55" t="s">
        <v>98</v>
      </c>
      <c r="B170" s="55"/>
      <c r="C170" s="55"/>
      <c r="D170" s="56"/>
      <c r="E170" s="21"/>
      <c r="F170" s="21"/>
      <c r="G170" s="21"/>
    </row>
    <row r="171" spans="1:7" ht="15" customHeight="1" x14ac:dyDescent="0.25">
      <c r="A171" s="20" t="s">
        <v>99</v>
      </c>
      <c r="B171" s="20"/>
      <c r="C171" s="20"/>
      <c r="D171" s="19" t="s">
        <v>104</v>
      </c>
      <c r="E171" s="21"/>
      <c r="F171" s="21"/>
      <c r="G171" s="21"/>
    </row>
    <row r="172" spans="1:7" x14ac:dyDescent="0.25">
      <c r="A172" s="16"/>
      <c r="B172" s="16"/>
      <c r="C172" s="16"/>
      <c r="D172" s="57"/>
      <c r="E172" s="58"/>
      <c r="F172" s="58"/>
      <c r="G172" s="58"/>
    </row>
    <row r="173" spans="1:7" ht="30" customHeight="1" x14ac:dyDescent="0.25">
      <c r="A173" s="59" t="s">
        <v>100</v>
      </c>
      <c r="B173" s="59"/>
      <c r="C173" s="59"/>
      <c r="D173" s="59"/>
      <c r="E173" s="60"/>
      <c r="F173" s="61" t="s">
        <v>108</v>
      </c>
      <c r="G173" s="61"/>
    </row>
    <row r="174" spans="1:7" ht="30" customHeight="1" x14ac:dyDescent="0.25">
      <c r="A174" s="59" t="s">
        <v>101</v>
      </c>
      <c r="B174" s="59"/>
      <c r="C174" s="59"/>
      <c r="D174" s="59"/>
      <c r="E174" s="62"/>
      <c r="F174" s="61" t="s">
        <v>109</v>
      </c>
      <c r="G174" s="61"/>
    </row>
    <row r="175" spans="1:7" ht="30" x14ac:dyDescent="0.25">
      <c r="A175" s="59" t="s">
        <v>102</v>
      </c>
      <c r="B175" s="59"/>
      <c r="C175" s="59"/>
      <c r="D175" s="59"/>
      <c r="E175" s="62"/>
      <c r="F175" s="61" t="s">
        <v>110</v>
      </c>
      <c r="G175" s="61"/>
    </row>
    <row r="176" spans="1:7" x14ac:dyDescent="0.25">
      <c r="A176" s="59"/>
      <c r="B176" s="59"/>
      <c r="C176" s="63"/>
      <c r="D176" s="63"/>
      <c r="E176" s="63"/>
      <c r="F176" s="63"/>
      <c r="G176" s="63"/>
    </row>
  </sheetData>
  <mergeCells count="186">
    <mergeCell ref="A171:C171"/>
    <mergeCell ref="A173:D173"/>
    <mergeCell ref="A174:D174"/>
    <mergeCell ref="A175:D175"/>
    <mergeCell ref="A176:B176"/>
    <mergeCell ref="A165:C165"/>
    <mergeCell ref="A166:C166"/>
    <mergeCell ref="A167:C167"/>
    <mergeCell ref="A168:C168"/>
    <mergeCell ref="A169:C169"/>
    <mergeCell ref="A170:C170"/>
    <mergeCell ref="A159:C159"/>
    <mergeCell ref="A160:C160"/>
    <mergeCell ref="A161:C161"/>
    <mergeCell ref="A162:C162"/>
    <mergeCell ref="A163:C163"/>
    <mergeCell ref="A164:C164"/>
    <mergeCell ref="A153:C153"/>
    <mergeCell ref="A154:C154"/>
    <mergeCell ref="A155:C155"/>
    <mergeCell ref="A156:C156"/>
    <mergeCell ref="A157:C157"/>
    <mergeCell ref="A158:C158"/>
    <mergeCell ref="A147:C147"/>
    <mergeCell ref="A148:C148"/>
    <mergeCell ref="A149:C149"/>
    <mergeCell ref="A150:C150"/>
    <mergeCell ref="A151:C151"/>
    <mergeCell ref="A152:C152"/>
    <mergeCell ref="A141:C141"/>
    <mergeCell ref="A142:C142"/>
    <mergeCell ref="A143:C143"/>
    <mergeCell ref="A144:C144"/>
    <mergeCell ref="A145:C145"/>
    <mergeCell ref="A146:C146"/>
    <mergeCell ref="A135:C135"/>
    <mergeCell ref="A136:C136"/>
    <mergeCell ref="A137:C137"/>
    <mergeCell ref="A138:C138"/>
    <mergeCell ref="A139:C139"/>
    <mergeCell ref="A140:C140"/>
    <mergeCell ref="A128:C128"/>
    <mergeCell ref="A129:C129"/>
    <mergeCell ref="A130:C130"/>
    <mergeCell ref="A132:C132"/>
    <mergeCell ref="A133:C133"/>
    <mergeCell ref="A134:C134"/>
    <mergeCell ref="A122:C122"/>
    <mergeCell ref="A123:C123"/>
    <mergeCell ref="A124:C124"/>
    <mergeCell ref="A125:C125"/>
    <mergeCell ref="A126:C126"/>
    <mergeCell ref="A127:C127"/>
    <mergeCell ref="A117:E117"/>
    <mergeCell ref="F117:G117"/>
    <mergeCell ref="A119:G119"/>
    <mergeCell ref="A120:C121"/>
    <mergeCell ref="D120:D121"/>
    <mergeCell ref="E120:E121"/>
    <mergeCell ref="F120:G120"/>
    <mergeCell ref="A114:E114"/>
    <mergeCell ref="F114:G114"/>
    <mergeCell ref="A115:E115"/>
    <mergeCell ref="F115:G115"/>
    <mergeCell ref="A116:E116"/>
    <mergeCell ref="F116:G116"/>
    <mergeCell ref="A111:E111"/>
    <mergeCell ref="F111:G111"/>
    <mergeCell ref="A112:E112"/>
    <mergeCell ref="F112:G112"/>
    <mergeCell ref="A113:E113"/>
    <mergeCell ref="F113:G113"/>
    <mergeCell ref="A108:E108"/>
    <mergeCell ref="F108:G108"/>
    <mergeCell ref="A109:E109"/>
    <mergeCell ref="F109:G109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9:E99"/>
    <mergeCell ref="F99:G99"/>
    <mergeCell ref="A100:E100"/>
    <mergeCell ref="F100:G100"/>
    <mergeCell ref="A101:E101"/>
    <mergeCell ref="F101:G101"/>
    <mergeCell ref="A96:E96"/>
    <mergeCell ref="F96:G96"/>
    <mergeCell ref="A97:E97"/>
    <mergeCell ref="F97:G97"/>
    <mergeCell ref="A98:E98"/>
    <mergeCell ref="F98:G98"/>
    <mergeCell ref="A93:E93"/>
    <mergeCell ref="F93:G93"/>
    <mergeCell ref="A94:E94"/>
    <mergeCell ref="F94:G94"/>
    <mergeCell ref="A95:E95"/>
    <mergeCell ref="F95:G95"/>
    <mergeCell ref="A90:E90"/>
    <mergeCell ref="F90:G90"/>
    <mergeCell ref="A91:E91"/>
    <mergeCell ref="F91:G91"/>
    <mergeCell ref="A92:E92"/>
    <mergeCell ref="F92:G92"/>
    <mergeCell ref="A87:E87"/>
    <mergeCell ref="F87:G87"/>
    <mergeCell ref="A88:E88"/>
    <mergeCell ref="F88:G88"/>
    <mergeCell ref="A89:E89"/>
    <mergeCell ref="F89:G89"/>
    <mergeCell ref="A84:E84"/>
    <mergeCell ref="F84:G84"/>
    <mergeCell ref="A85:E85"/>
    <mergeCell ref="F85:G85"/>
    <mergeCell ref="A86:E86"/>
    <mergeCell ref="F86:G86"/>
    <mergeCell ref="A81:E81"/>
    <mergeCell ref="F81:G81"/>
    <mergeCell ref="A82:E82"/>
    <mergeCell ref="F82:G82"/>
    <mergeCell ref="A83:E83"/>
    <mergeCell ref="F83:G83"/>
    <mergeCell ref="A78:E78"/>
    <mergeCell ref="F78:G78"/>
    <mergeCell ref="A79:E79"/>
    <mergeCell ref="F79:G79"/>
    <mergeCell ref="A80:E80"/>
    <mergeCell ref="F80:G80"/>
    <mergeCell ref="A75:E75"/>
    <mergeCell ref="F75:G75"/>
    <mergeCell ref="A76:E76"/>
    <mergeCell ref="F76:G76"/>
    <mergeCell ref="A77:E77"/>
    <mergeCell ref="F77:G77"/>
    <mergeCell ref="A72:E72"/>
    <mergeCell ref="F72:G72"/>
    <mergeCell ref="A73:E73"/>
    <mergeCell ref="F73:G73"/>
    <mergeCell ref="A74:E74"/>
    <mergeCell ref="F74:G74"/>
    <mergeCell ref="A69:E69"/>
    <mergeCell ref="F69:G69"/>
    <mergeCell ref="A70:E70"/>
    <mergeCell ref="F70:G70"/>
    <mergeCell ref="A71:E71"/>
    <mergeCell ref="F71:G71"/>
    <mergeCell ref="A66:E66"/>
    <mergeCell ref="F66:G66"/>
    <mergeCell ref="A67:E67"/>
    <mergeCell ref="F67:G67"/>
    <mergeCell ref="A68:E68"/>
    <mergeCell ref="F68:G68"/>
    <mergeCell ref="A63:E63"/>
    <mergeCell ref="F63:G63"/>
    <mergeCell ref="A64:E64"/>
    <mergeCell ref="F64:G64"/>
    <mergeCell ref="A65:E65"/>
    <mergeCell ref="F65:G65"/>
    <mergeCell ref="A60:E60"/>
    <mergeCell ref="F60:G60"/>
    <mergeCell ref="A61:E61"/>
    <mergeCell ref="F61:G61"/>
    <mergeCell ref="A62:E62"/>
    <mergeCell ref="F62:G62"/>
    <mergeCell ref="A57:E57"/>
    <mergeCell ref="F57:G57"/>
    <mergeCell ref="A58:E58"/>
    <mergeCell ref="F58:G58"/>
    <mergeCell ref="A59:E59"/>
    <mergeCell ref="F59:G59"/>
    <mergeCell ref="A54:E54"/>
    <mergeCell ref="F54:G54"/>
    <mergeCell ref="A55:E55"/>
    <mergeCell ref="F55:G55"/>
    <mergeCell ref="A56:E56"/>
    <mergeCell ref="F56:G5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2014-01-23T11:54:54Z</dcterms:modified>
</cp:coreProperties>
</file>